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7"/>
  <workbookPr/>
  <mc:AlternateContent xmlns:mc="http://schemas.openxmlformats.org/markup-compatibility/2006">
    <mc:Choice Requires="x15">
      <x15ac:absPath xmlns:x15ac="http://schemas.microsoft.com/office/spreadsheetml/2010/11/ac" url="\\Adfs\大学事務局\02総務課\施設係専用\01施設係（25年度以降）\02 校舎管理\04光熱水費・役務費資料（係長毎月入力、電力・ガス契約）\00電気・ガス契約関係\02電気\R7\10 一次伺\10 一次伺い\"/>
    </mc:Choice>
  </mc:AlternateContent>
  <xr:revisionPtr revIDLastSave="0" documentId="13_ncr:1_{A8DF3864-F7C9-4D7B-B739-AA9C2DED5277}" xr6:coauthVersionLast="36" xr6:coauthVersionMax="36" xr10:uidLastSave="{00000000-0000-0000-0000-000000000000}"/>
  <bookViews>
    <workbookView xWindow="-15" yWindow="30" windowWidth="21840" windowHeight="5265" xr2:uid="{00000000-000D-0000-FFFF-FFFF00000000}"/>
  </bookViews>
  <sheets>
    <sheet name="契約単価積算内訳書" sheetId="19" r:id="rId1"/>
  </sheets>
  <definedNames>
    <definedName name="_xlnm.Print_Area" localSheetId="0">契約単価積算内訳書!$A$1:$M$25</definedName>
    <definedName name="_xlnm.Print_Titles" localSheetId="0">契約単価積算内訳書!$5:$7</definedName>
  </definedNames>
  <calcPr calcId="191029"/>
</workbook>
</file>

<file path=xl/calcChain.xml><?xml version="1.0" encoding="utf-8"?>
<calcChain xmlns="http://schemas.openxmlformats.org/spreadsheetml/2006/main">
  <c r="C12" i="19" l="1"/>
  <c r="G8" i="19"/>
  <c r="K8" i="19"/>
  <c r="K9" i="19"/>
  <c r="G10" i="19"/>
  <c r="K10" i="19"/>
  <c r="K11" i="19"/>
  <c r="I13" i="19"/>
  <c r="I12" i="19"/>
  <c r="K13" i="19" l="1"/>
  <c r="K12" i="19"/>
  <c r="M8" i="19"/>
  <c r="G12" i="19"/>
  <c r="M10" i="19"/>
  <c r="M12" i="19" l="1"/>
  <c r="I21" i="19" s="1"/>
  <c r="I23" i="19" s="1"/>
</calcChain>
</file>

<file path=xl/sharedStrings.xml><?xml version="1.0" encoding="utf-8"?>
<sst xmlns="http://schemas.openxmlformats.org/spreadsheetml/2006/main" count="49" uniqueCount="43">
  <si>
    <t>合計</t>
    <rPh sb="0" eb="2">
      <t>ゴウケイ</t>
    </rPh>
    <phoneticPr fontId="3"/>
  </si>
  <si>
    <t>（消費税込）</t>
    <rPh sb="1" eb="4">
      <t>ショウヒゼイ</t>
    </rPh>
    <rPh sb="4" eb="5">
      <t>コミ</t>
    </rPh>
    <phoneticPr fontId="3"/>
  </si>
  <si>
    <t>需要場所</t>
    <rPh sb="0" eb="2">
      <t>ジュヨウ</t>
    </rPh>
    <rPh sb="2" eb="4">
      <t>バショ</t>
    </rPh>
    <phoneticPr fontId="3"/>
  </si>
  <si>
    <t>No.</t>
    <phoneticPr fontId="3"/>
  </si>
  <si>
    <t>（商号又は名称）</t>
    <phoneticPr fontId="3"/>
  </si>
  <si>
    <t>円</t>
    <rPh sb="0" eb="1">
      <t>エン</t>
    </rPh>
    <phoneticPr fontId="3"/>
  </si>
  <si>
    <t>力率
（％）</t>
    <rPh sb="0" eb="2">
      <t>リキリツ</t>
    </rPh>
    <phoneticPr fontId="3"/>
  </si>
  <si>
    <t>電力量料金（円、銭単位まで記載可）</t>
    <rPh sb="0" eb="2">
      <t>デンリョク</t>
    </rPh>
    <rPh sb="2" eb="3">
      <t>リョウ</t>
    </rPh>
    <rPh sb="3" eb="5">
      <t>リョウキン</t>
    </rPh>
    <phoneticPr fontId="3"/>
  </si>
  <si>
    <t>契約
電力等
a</t>
    <rPh sb="0" eb="2">
      <t>ケイヤク</t>
    </rPh>
    <rPh sb="3" eb="5">
      <t>デンリョク</t>
    </rPh>
    <rPh sb="5" eb="6">
      <t>トウ</t>
    </rPh>
    <phoneticPr fontId="3"/>
  </si>
  <si>
    <r>
      <t>小計
（a×b×12×力率割引</t>
    </r>
    <r>
      <rPr>
        <sz val="8"/>
        <rFont val="ＭＳ Ｐゴシック"/>
        <family val="3"/>
        <charset val="128"/>
      </rPr>
      <t>（注３）</t>
    </r>
    <r>
      <rPr>
        <sz val="10"/>
        <rFont val="ＭＳ Ｐゴシック"/>
        <family val="3"/>
        <charset val="128"/>
      </rPr>
      <t>）
c</t>
    </r>
    <rPh sb="11" eb="13">
      <t>リキリツ</t>
    </rPh>
    <rPh sb="13" eb="15">
      <t>ワリビキ</t>
    </rPh>
    <rPh sb="16" eb="17">
      <t>チュウ</t>
    </rPh>
    <phoneticPr fontId="3"/>
  </si>
  <si>
    <t>契約単価積算内訳書</t>
    <phoneticPr fontId="3"/>
  </si>
  <si>
    <t>基本料金：常用線（円、銭単位まで記載可）</t>
    <rPh sb="0" eb="2">
      <t>キホン</t>
    </rPh>
    <rPh sb="2" eb="4">
      <t>リョウキン</t>
    </rPh>
    <rPh sb="5" eb="7">
      <t>ジョウヨウ</t>
    </rPh>
    <rPh sb="7" eb="8">
      <t>セン</t>
    </rPh>
    <phoneticPr fontId="3"/>
  </si>
  <si>
    <t>年間予定
使用電力量
（kWh）
d</t>
    <rPh sb="0" eb="2">
      <t>ネンカン</t>
    </rPh>
    <phoneticPr fontId="3"/>
  </si>
  <si>
    <t>小計
（d×e）
f</t>
    <phoneticPr fontId="3"/>
  </si>
  <si>
    <t>合計
（c＋f±g、円未満の端数切捨て）
h</t>
    <rPh sb="0" eb="2">
      <t>ゴウケイ</t>
    </rPh>
    <rPh sb="10" eb="11">
      <t>エン</t>
    </rPh>
    <rPh sb="11" eb="13">
      <t>ミマン</t>
    </rPh>
    <rPh sb="14" eb="16">
      <t>ハスウ</t>
    </rPh>
    <rPh sb="16" eb="18">
      <t>キリス</t>
    </rPh>
    <phoneticPr fontId="3"/>
  </si>
  <si>
    <t>芸術の森キャンパス</t>
    <rPh sb="0" eb="2">
      <t>ゲイジュツ</t>
    </rPh>
    <rPh sb="3" eb="4">
      <t>モリ</t>
    </rPh>
    <phoneticPr fontId="3"/>
  </si>
  <si>
    <t>桑園キャンパス</t>
    <rPh sb="0" eb="2">
      <t>ソウエン</t>
    </rPh>
    <phoneticPr fontId="3"/>
  </si>
  <si>
    <t>平日</t>
    <rPh sb="0" eb="2">
      <t>ヘイジツ</t>
    </rPh>
    <phoneticPr fontId="3"/>
  </si>
  <si>
    <t>休日</t>
    <rPh sb="0" eb="2">
      <t>キュウジツ</t>
    </rPh>
    <phoneticPr fontId="3"/>
  </si>
  <si>
    <t>区分</t>
    <rPh sb="0" eb="2">
      <t>クブン</t>
    </rPh>
    <phoneticPr fontId="3"/>
  </si>
  <si>
    <t>力率
割引</t>
    <rPh sb="0" eb="2">
      <t>リキリツ</t>
    </rPh>
    <rPh sb="3" eb="5">
      <t>ワリビキ</t>
    </rPh>
    <phoneticPr fontId="3"/>
  </si>
  <si>
    <t>有</t>
  </si>
  <si>
    <t>注１</t>
    <phoneticPr fontId="3"/>
  </si>
  <si>
    <t>　この契約単価積算内訳書は、入札書と一体となって構成されているため、入札に当たっては、入札書に添付して提出する必要があります。
　なお、この様式により難いときは、この様式に準じた別の様式を使用することも可とします。</t>
    <rPh sb="3" eb="5">
      <t>ケイヤク</t>
    </rPh>
    <rPh sb="5" eb="7">
      <t>タンカ</t>
    </rPh>
    <rPh sb="7" eb="9">
      <t>セキサン</t>
    </rPh>
    <rPh sb="9" eb="12">
      <t>ウチワケショ</t>
    </rPh>
    <rPh sb="14" eb="16">
      <t>ニュウサツ</t>
    </rPh>
    <rPh sb="16" eb="17">
      <t>ショ</t>
    </rPh>
    <rPh sb="18" eb="20">
      <t>イッタイ</t>
    </rPh>
    <rPh sb="24" eb="26">
      <t>コウセイ</t>
    </rPh>
    <rPh sb="34" eb="36">
      <t>ニュウサツ</t>
    </rPh>
    <rPh sb="37" eb="38">
      <t>ア</t>
    </rPh>
    <rPh sb="43" eb="45">
      <t>ニュウサツ</t>
    </rPh>
    <rPh sb="45" eb="46">
      <t>ショ</t>
    </rPh>
    <rPh sb="47" eb="49">
      <t>テンプ</t>
    </rPh>
    <rPh sb="51" eb="53">
      <t>テイシュツ</t>
    </rPh>
    <rPh sb="55" eb="57">
      <t>ヒツヨウ</t>
    </rPh>
    <rPh sb="70" eb="72">
      <t>ヨウシキ</t>
    </rPh>
    <rPh sb="75" eb="76">
      <t>ガタ</t>
    </rPh>
    <rPh sb="83" eb="85">
      <t>ヨウシキ</t>
    </rPh>
    <rPh sb="86" eb="87">
      <t>ジュン</t>
    </rPh>
    <rPh sb="89" eb="90">
      <t>ベツ</t>
    </rPh>
    <rPh sb="91" eb="93">
      <t>ヨウシキ</t>
    </rPh>
    <rPh sb="94" eb="96">
      <t>シヨウ</t>
    </rPh>
    <rPh sb="101" eb="102">
      <t>カ</t>
    </rPh>
    <phoneticPr fontId="3"/>
  </si>
  <si>
    <t>注２</t>
    <phoneticPr fontId="3"/>
  </si>
  <si>
    <t>　基本料金及び電力量料金単価は消費税及び地方消費税を含む額とし、合計金額の単位は１円とし、当該金額に１円未満の端数があるときは、
　その端数金額を切り捨てるものとします。</t>
    <phoneticPr fontId="3"/>
  </si>
  <si>
    <t>注３</t>
    <phoneticPr fontId="3"/>
  </si>
  <si>
    <t>　基本料金において力率割引がある場合の基本料金小計は、需要場所ごとに次の計算式によるものとします。
　　【計算式】契約電力（a）×基本料金単価（b）×12×（185-力率）／100＝小計（銭単位まで記載可）</t>
    <rPh sb="9" eb="11">
      <t>リキリツ</t>
    </rPh>
    <rPh sb="11" eb="13">
      <t>ワリビキ</t>
    </rPh>
    <rPh sb="16" eb="18">
      <t>バアイ</t>
    </rPh>
    <rPh sb="19" eb="21">
      <t>キホン</t>
    </rPh>
    <rPh sb="21" eb="23">
      <t>リョウキン</t>
    </rPh>
    <rPh sb="23" eb="25">
      <t>ショウケイ</t>
    </rPh>
    <phoneticPr fontId="3"/>
  </si>
  <si>
    <t>　電力量料金単価が３種類以上ある場合は列を追加してください。</t>
    <phoneticPr fontId="3"/>
  </si>
  <si>
    <t>注４</t>
    <phoneticPr fontId="3"/>
  </si>
  <si>
    <t>注５</t>
  </si>
  <si>
    <t>　事前に計算式は入っていますが、入札前に必ず金額を確認してください。</t>
    <rPh sb="1" eb="3">
      <t>ジゼン</t>
    </rPh>
    <rPh sb="4" eb="6">
      <t>ケイサン</t>
    </rPh>
    <rPh sb="6" eb="7">
      <t>シキ</t>
    </rPh>
    <rPh sb="8" eb="9">
      <t>ハイ</t>
    </rPh>
    <rPh sb="16" eb="18">
      <t>ニュウサツ</t>
    </rPh>
    <rPh sb="18" eb="19">
      <t>マエ</t>
    </rPh>
    <rPh sb="20" eb="21">
      <t>カナラ</t>
    </rPh>
    <rPh sb="22" eb="24">
      <t>キンガク</t>
    </rPh>
    <rPh sb="25" eb="27">
      <t>カクニン</t>
    </rPh>
    <phoneticPr fontId="3"/>
  </si>
  <si>
    <t>注６</t>
  </si>
  <si>
    <t>　その他割引等を設定する場合は、(g)列に記載してください。</t>
    <rPh sb="3" eb="4">
      <t>タ</t>
    </rPh>
    <rPh sb="4" eb="6">
      <t>ワリビキ</t>
    </rPh>
    <rPh sb="6" eb="7">
      <t>トウ</t>
    </rPh>
    <rPh sb="8" eb="10">
      <t>セッテイ</t>
    </rPh>
    <rPh sb="12" eb="14">
      <t>バアイ</t>
    </rPh>
    <rPh sb="19" eb="20">
      <t>レツ</t>
    </rPh>
    <rPh sb="21" eb="23">
      <t>キサイ</t>
    </rPh>
    <phoneticPr fontId="3"/>
  </si>
  <si>
    <t>合計金額</t>
    <rPh sb="0" eb="2">
      <t>ゴウケイ</t>
    </rPh>
    <rPh sb="2" eb="4">
      <t>キンガク</t>
    </rPh>
    <phoneticPr fontId="3"/>
  </si>
  <si>
    <t>入札金額</t>
    <rPh sb="0" eb="2">
      <t>ニュウサツ</t>
    </rPh>
    <rPh sb="2" eb="4">
      <t>キンガク</t>
    </rPh>
    <phoneticPr fontId="3"/>
  </si>
  <si>
    <t>（※上記「合計金額」の100/110相当額（小数点第3位切り上げ）を記載すること。）</t>
    <rPh sb="2" eb="4">
      <t>ジョウキ</t>
    </rPh>
    <rPh sb="5" eb="7">
      <t>ゴウケイ</t>
    </rPh>
    <rPh sb="7" eb="9">
      <t>キンガク</t>
    </rPh>
    <rPh sb="18" eb="20">
      <t>ソウトウ</t>
    </rPh>
    <rPh sb="20" eb="21">
      <t>ガク</t>
    </rPh>
    <rPh sb="22" eb="25">
      <t>ショウスウテン</t>
    </rPh>
    <rPh sb="25" eb="26">
      <t>ダイ</t>
    </rPh>
    <rPh sb="27" eb="28">
      <t>イ</t>
    </rPh>
    <rPh sb="28" eb="29">
      <t>キ</t>
    </rPh>
    <rPh sb="30" eb="31">
      <t>ア</t>
    </rPh>
    <rPh sb="34" eb="36">
      <t>キサイ</t>
    </rPh>
    <phoneticPr fontId="3"/>
  </si>
  <si>
    <t>入札書別紙</t>
    <rPh sb="0" eb="2">
      <t>ニュウサツ</t>
    </rPh>
    <rPh sb="2" eb="3">
      <t>ショ</t>
    </rPh>
    <rPh sb="3" eb="5">
      <t>ベッシ</t>
    </rPh>
    <phoneticPr fontId="3"/>
  </si>
  <si>
    <t>公立大学法人札幌市立大学で使用する電力　</t>
    <phoneticPr fontId="3"/>
  </si>
  <si>
    <t>調達件名</t>
    <rPh sb="0" eb="2">
      <t>チョウタツ</t>
    </rPh>
    <rPh sb="2" eb="4">
      <t>ケンメイ</t>
    </rPh>
    <rPh sb="3" eb="4">
      <t>メイ</t>
    </rPh>
    <phoneticPr fontId="3"/>
  </si>
  <si>
    <r>
      <t>○○
割引・割増
（円、銭単位まで
記載可）</t>
    </r>
    <r>
      <rPr>
        <sz val="8"/>
        <rFont val="ＭＳ Ｐゴシック"/>
        <family val="3"/>
        <charset val="128"/>
      </rPr>
      <t>（注5）</t>
    </r>
    <r>
      <rPr>
        <sz val="10"/>
        <rFont val="ＭＳ Ｐゴシック"/>
        <family val="3"/>
        <charset val="128"/>
      </rPr>
      <t xml:space="preserve">
g</t>
    </r>
    <rPh sb="3" eb="5">
      <t>ワリビキ</t>
    </rPh>
    <rPh sb="6" eb="7">
      <t>ワリ</t>
    </rPh>
    <rPh sb="7" eb="8">
      <t>ゾウ</t>
    </rPh>
    <rPh sb="23" eb="24">
      <t>チュウ</t>
    </rPh>
    <phoneticPr fontId="3"/>
  </si>
  <si>
    <r>
      <t xml:space="preserve">基本料金単価
</t>
    </r>
    <r>
      <rPr>
        <sz val="8"/>
        <rFont val="ＭＳ Ｐゴシック"/>
        <family val="3"/>
        <charset val="128"/>
      </rPr>
      <t>（注2）</t>
    </r>
    <r>
      <rPr>
        <sz val="10"/>
        <rFont val="ＭＳ Ｐゴシック"/>
        <family val="3"/>
        <charset val="128"/>
      </rPr>
      <t xml:space="preserve">
b</t>
    </r>
    <rPh sb="0" eb="2">
      <t>キホン</t>
    </rPh>
    <rPh sb="2" eb="4">
      <t>リョウキン</t>
    </rPh>
    <rPh sb="4" eb="6">
      <t>タンカ</t>
    </rPh>
    <phoneticPr fontId="3"/>
  </si>
  <si>
    <r>
      <t>電力量料金
単価</t>
    </r>
    <r>
      <rPr>
        <sz val="8"/>
        <rFont val="ＭＳ Ｐゴシック"/>
        <family val="3"/>
        <charset val="128"/>
      </rPr>
      <t>（注2）</t>
    </r>
    <r>
      <rPr>
        <sz val="10"/>
        <rFont val="ＭＳ Ｐゴシック"/>
        <family val="3"/>
        <charset val="128"/>
      </rPr>
      <t xml:space="preserve">
e</t>
    </r>
    <rPh sb="0" eb="2">
      <t>デンリョク</t>
    </rPh>
    <rPh sb="2" eb="3">
      <t>リョウ</t>
    </rPh>
    <rPh sb="9" eb="10">
      <t>チュウ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</si>
</sst>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quot;月&quot;"/>
    <numFmt numFmtId="177" formatCode="#,##0.00;&quot;△ &quot;#,##0.00"/>
    <numFmt numFmtId="178" formatCode="#,##0&quot; kW&quot;"/>
  </numFmts>
  <fonts count="13"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9"/>
      <name val="ＭＳ Ｐゴシック"/>
      <family val="3"/>
      <charset val="128"/>
    </font>
    <font>
      <sz val="10"/>
      <name val="ＭＳ Ｐゴシック"/>
      <family val="3"/>
      <charset val="128"/>
    </font>
    <font>
      <b/>
      <sz val="9"/>
      <name val="ＭＳ Ｐゴシック"/>
      <family val="3"/>
      <charset val="128"/>
    </font>
    <font>
      <sz val="14"/>
      <name val="ＭＳ Ｐゴシック"/>
      <family val="3"/>
      <charset val="128"/>
    </font>
    <font>
      <u/>
      <sz val="11"/>
      <name val="ＭＳ Ｐゴシック"/>
      <family val="3"/>
      <charset val="128"/>
    </font>
    <font>
      <sz val="22"/>
      <name val="ＭＳ Ｐゴシック"/>
      <family val="3"/>
      <charset val="128"/>
    </font>
    <font>
      <sz val="8"/>
      <name val="ＭＳ Ｐゴシック"/>
      <family val="3"/>
      <charset val="128"/>
    </font>
    <font>
      <sz val="11"/>
      <name val="ＭＳ Ｐ明朝"/>
      <family val="1"/>
      <charset val="128"/>
    </font>
    <font>
      <sz val="20"/>
      <name val="ＭＳ Ｐゴシック"/>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38">
    <border>
      <left/>
      <right/>
      <top/>
      <bottom/>
      <diagonal/>
    </border>
    <border>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right/>
      <top/>
      <bottom style="thin">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medium">
        <color indexed="64"/>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diagonalUp="1">
      <left style="thin">
        <color indexed="64"/>
      </left>
      <right style="thin">
        <color indexed="64"/>
      </right>
      <top/>
      <bottom style="medium">
        <color indexed="64"/>
      </bottom>
      <diagonal style="thin">
        <color indexed="64"/>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style="medium">
        <color indexed="64"/>
      </left>
      <right style="double">
        <color indexed="64"/>
      </right>
      <top style="medium">
        <color indexed="64"/>
      </top>
      <bottom/>
      <diagonal/>
    </border>
    <border>
      <left style="medium">
        <color indexed="64"/>
      </left>
      <right style="double">
        <color indexed="64"/>
      </right>
      <top/>
      <bottom style="medium">
        <color indexed="64"/>
      </bottom>
      <diagonal/>
    </border>
    <border diagonalUp="1">
      <left style="medium">
        <color indexed="64"/>
      </left>
      <right style="double">
        <color indexed="64"/>
      </right>
      <top/>
      <bottom style="medium">
        <color indexed="64"/>
      </bottom>
      <diagonal style="thin">
        <color indexed="64"/>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double">
        <color indexed="64"/>
      </right>
      <top style="thin">
        <color indexed="64"/>
      </top>
      <bottom style="medium">
        <color indexed="64"/>
      </bottom>
      <diagonal/>
    </border>
    <border>
      <left style="medium">
        <color indexed="64"/>
      </left>
      <right/>
      <top style="medium">
        <color indexed="64"/>
      </top>
      <bottom/>
      <diagonal/>
    </border>
    <border diagonalUp="1">
      <left style="thin">
        <color indexed="64"/>
      </left>
      <right style="thin">
        <color indexed="64"/>
      </right>
      <top style="medium">
        <color indexed="64"/>
      </top>
      <bottom/>
      <diagonal style="thin">
        <color indexed="64"/>
      </diagonal>
    </border>
    <border diagonalUp="1">
      <left style="thin">
        <color indexed="64"/>
      </left>
      <right style="thin">
        <color indexed="64"/>
      </right>
      <top style="medium">
        <color indexed="64"/>
      </top>
      <bottom style="thin">
        <color indexed="64"/>
      </bottom>
      <diagonal style="thin">
        <color indexed="64"/>
      </diagonal>
    </border>
    <border diagonalUp="1">
      <left style="medium">
        <color indexed="64"/>
      </left>
      <right style="double">
        <color indexed="64"/>
      </right>
      <top style="medium">
        <color indexed="64"/>
      </top>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style="double">
        <color indexed="64"/>
      </left>
      <right style="medium">
        <color indexed="64"/>
      </right>
      <top style="medium">
        <color indexed="64"/>
      </top>
      <bottom/>
      <diagonal/>
    </border>
    <border>
      <left style="double">
        <color indexed="64"/>
      </left>
      <right style="medium">
        <color indexed="64"/>
      </right>
      <top/>
      <bottom style="medium">
        <color indexed="64"/>
      </bottom>
      <diagonal/>
    </border>
  </borders>
  <cellStyleXfs count="4">
    <xf numFmtId="0" fontId="0" fillId="0" borderId="0"/>
    <xf numFmtId="38" fontId="2" fillId="0" borderId="0" applyFont="0" applyFill="0" applyBorder="0" applyAlignment="0" applyProtection="0"/>
    <xf numFmtId="0" fontId="1" fillId="0" borderId="0">
      <alignment vertical="center"/>
    </xf>
    <xf numFmtId="38" fontId="1" fillId="0" borderId="0" applyFont="0" applyFill="0" applyBorder="0" applyAlignment="0" applyProtection="0">
      <alignment vertical="center"/>
    </xf>
  </cellStyleXfs>
  <cellXfs count="100">
    <xf numFmtId="0" fontId="0" fillId="0" borderId="0" xfId="0"/>
    <xf numFmtId="38" fontId="5" fillId="0" borderId="14" xfId="1" applyFont="1" applyBorder="1" applyAlignment="1">
      <alignment horizontal="center" vertical="center" wrapText="1"/>
    </xf>
    <xf numFmtId="0" fontId="4" fillId="0" borderId="0" xfId="0" applyFont="1" applyFill="1" applyBorder="1" applyAlignment="1">
      <alignment vertical="center"/>
    </xf>
    <xf numFmtId="38" fontId="6" fillId="0" borderId="0" xfId="1" applyFont="1" applyFill="1" applyBorder="1" applyAlignment="1">
      <alignment horizontal="center" vertical="center"/>
    </xf>
    <xf numFmtId="38" fontId="4" fillId="0" borderId="0" xfId="1" applyFont="1" applyFill="1" applyBorder="1" applyAlignment="1">
      <alignment horizontal="center" vertical="center"/>
    </xf>
    <xf numFmtId="0" fontId="4" fillId="0" borderId="0" xfId="0" applyFont="1" applyFill="1" applyBorder="1" applyAlignment="1">
      <alignment horizontal="center" vertical="center"/>
    </xf>
    <xf numFmtId="38" fontId="0" fillId="0" borderId="0" xfId="1" applyFont="1" applyAlignment="1">
      <alignment horizontal="right" vertical="center"/>
    </xf>
    <xf numFmtId="38" fontId="0" fillId="0" borderId="0" xfId="1" applyNumberFormat="1" applyFont="1" applyAlignment="1">
      <alignment horizontal="right" vertical="center"/>
    </xf>
    <xf numFmtId="38" fontId="0" fillId="0" borderId="0" xfId="1" applyFont="1" applyAlignment="1">
      <alignment vertical="center"/>
    </xf>
    <xf numFmtId="38" fontId="0" fillId="0" borderId="0" xfId="1" applyNumberFormat="1" applyFont="1" applyAlignment="1">
      <alignment vertical="center"/>
    </xf>
    <xf numFmtId="0" fontId="8" fillId="0" borderId="0" xfId="0" applyFont="1" applyAlignment="1">
      <alignment vertical="center"/>
    </xf>
    <xf numFmtId="0" fontId="4" fillId="0" borderId="0" xfId="0" applyFont="1" applyAlignment="1">
      <alignment vertical="center"/>
    </xf>
    <xf numFmtId="38" fontId="0" fillId="0" borderId="0" xfId="1" applyFont="1" applyAlignment="1">
      <alignment horizontal="centerContinuous" vertical="center"/>
    </xf>
    <xf numFmtId="38" fontId="7" fillId="0" borderId="0" xfId="1" applyFont="1" applyAlignment="1">
      <alignment horizontal="centerContinuous" vertical="center"/>
    </xf>
    <xf numFmtId="0" fontId="7" fillId="0" borderId="0" xfId="0" applyFont="1" applyAlignment="1">
      <alignment horizontal="centerContinuous" vertical="center"/>
    </xf>
    <xf numFmtId="38" fontId="5" fillId="0" borderId="3" xfId="1" applyNumberFormat="1" applyFont="1" applyBorder="1" applyAlignment="1">
      <alignment horizontal="center" vertical="center" wrapText="1"/>
    </xf>
    <xf numFmtId="38" fontId="5" fillId="0" borderId="20" xfId="1" applyFont="1" applyBorder="1" applyAlignment="1">
      <alignment horizontal="center" vertical="center" wrapText="1"/>
    </xf>
    <xf numFmtId="38" fontId="7" fillId="0" borderId="0" xfId="1" applyFont="1" applyAlignment="1">
      <alignment horizontal="center" vertical="center"/>
    </xf>
    <xf numFmtId="38" fontId="5" fillId="0" borderId="7" xfId="1" applyFont="1" applyBorder="1" applyAlignment="1">
      <alignment horizontal="center" vertical="center" wrapText="1"/>
    </xf>
    <xf numFmtId="0" fontId="0" fillId="0" borderId="0" xfId="0" applyFont="1" applyAlignment="1">
      <alignment vertical="center"/>
    </xf>
    <xf numFmtId="0" fontId="0" fillId="0" borderId="0" xfId="0" applyFont="1" applyAlignment="1">
      <alignment horizontal="centerContinuous" vertical="center"/>
    </xf>
    <xf numFmtId="3" fontId="0" fillId="0" borderId="0" xfId="0" applyNumberFormat="1" applyFont="1" applyAlignment="1">
      <alignment vertical="center"/>
    </xf>
    <xf numFmtId="0" fontId="0" fillId="0" borderId="0" xfId="0" applyFont="1" applyBorder="1" applyAlignment="1">
      <alignment vertical="center"/>
    </xf>
    <xf numFmtId="0" fontId="0" fillId="0" borderId="0" xfId="0" applyFont="1" applyFill="1" applyBorder="1" applyAlignment="1">
      <alignment vertical="center"/>
    </xf>
    <xf numFmtId="0" fontId="5" fillId="0" borderId="0" xfId="0" applyFont="1" applyAlignment="1">
      <alignment vertical="center" wrapText="1"/>
    </xf>
    <xf numFmtId="38" fontId="0" fillId="0" borderId="24" xfId="1" applyFont="1" applyBorder="1" applyAlignment="1">
      <alignment horizontal="right" vertical="center"/>
    </xf>
    <xf numFmtId="0" fontId="0" fillId="0" borderId="0" xfId="0" applyFont="1" applyAlignment="1">
      <alignment horizontal="left" vertical="center"/>
    </xf>
    <xf numFmtId="38" fontId="5" fillId="0" borderId="29" xfId="1" applyNumberFormat="1" applyFont="1" applyBorder="1" applyAlignment="1">
      <alignment horizontal="center" vertical="center" wrapText="1"/>
    </xf>
    <xf numFmtId="38" fontId="5" fillId="0" borderId="28" xfId="1" applyFont="1" applyBorder="1" applyAlignment="1">
      <alignment horizontal="center" vertical="center" wrapText="1"/>
    </xf>
    <xf numFmtId="3" fontId="0" fillId="2" borderId="26" xfId="0" applyNumberFormat="1" applyFont="1" applyFill="1" applyBorder="1" applyAlignment="1">
      <alignment vertical="center"/>
    </xf>
    <xf numFmtId="40" fontId="0" fillId="0" borderId="10" xfId="1" applyNumberFormat="1" applyFont="1" applyBorder="1" applyAlignment="1">
      <alignment vertical="center"/>
    </xf>
    <xf numFmtId="40" fontId="0" fillId="0" borderId="11" xfId="1" applyNumberFormat="1" applyFont="1" applyBorder="1" applyAlignment="1">
      <alignment horizontal="right" vertical="center"/>
    </xf>
    <xf numFmtId="177" fontId="0" fillId="0" borderId="22" xfId="1" applyNumberFormat="1" applyFont="1" applyBorder="1" applyAlignment="1">
      <alignment horizontal="right" vertical="center"/>
    </xf>
    <xf numFmtId="3" fontId="0" fillId="2" borderId="14" xfId="0" applyNumberFormat="1" applyFont="1" applyFill="1" applyBorder="1" applyAlignment="1">
      <alignment vertical="center"/>
    </xf>
    <xf numFmtId="40" fontId="0" fillId="0" borderId="14" xfId="1" applyNumberFormat="1" applyFont="1" applyBorder="1" applyAlignment="1">
      <alignment vertical="center"/>
    </xf>
    <xf numFmtId="40" fontId="0" fillId="0" borderId="28" xfId="1" applyNumberFormat="1" applyFont="1" applyBorder="1" applyAlignment="1">
      <alignment horizontal="right" vertical="center"/>
    </xf>
    <xf numFmtId="177" fontId="0" fillId="0" borderId="30" xfId="1" applyNumberFormat="1" applyFont="1" applyBorder="1" applyAlignment="1">
      <alignment horizontal="right" vertical="center"/>
    </xf>
    <xf numFmtId="38" fontId="0" fillId="0" borderId="0" xfId="1" applyFont="1" applyBorder="1" applyAlignment="1">
      <alignment horizontal="right" vertical="center"/>
    </xf>
    <xf numFmtId="40" fontId="0" fillId="0" borderId="33" xfId="1" applyNumberFormat="1" applyFont="1" applyBorder="1" applyAlignment="1">
      <alignment vertical="center"/>
    </xf>
    <xf numFmtId="177" fontId="0" fillId="0" borderId="34" xfId="1" applyNumberFormat="1" applyFont="1" applyBorder="1" applyAlignment="1">
      <alignment horizontal="right" vertical="center"/>
    </xf>
    <xf numFmtId="40" fontId="0" fillId="0" borderId="35" xfId="1" applyNumberFormat="1" applyFont="1" applyBorder="1" applyAlignment="1">
      <alignment vertical="center"/>
    </xf>
    <xf numFmtId="177" fontId="0" fillId="2" borderId="25" xfId="1" applyNumberFormat="1" applyFont="1" applyFill="1" applyBorder="1" applyAlignment="1">
      <alignment horizontal="center" vertical="center"/>
    </xf>
    <xf numFmtId="177" fontId="0" fillId="2" borderId="29" xfId="1" applyNumberFormat="1" applyFont="1" applyFill="1" applyBorder="1" applyAlignment="1">
      <alignment horizontal="center" vertical="center"/>
    </xf>
    <xf numFmtId="0" fontId="5" fillId="0" borderId="0" xfId="0" applyFont="1" applyAlignment="1">
      <alignment vertical="center" wrapText="1"/>
    </xf>
    <xf numFmtId="0" fontId="0" fillId="0" borderId="0" xfId="0" applyFont="1" applyAlignment="1">
      <alignment horizontal="right" vertical="top"/>
    </xf>
    <xf numFmtId="0" fontId="0" fillId="0" borderId="0" xfId="0" applyFont="1" applyAlignment="1">
      <alignment horizontal="right" vertical="center"/>
    </xf>
    <xf numFmtId="0" fontId="11" fillId="0" borderId="5" xfId="0" applyFont="1" applyBorder="1" applyAlignment="1">
      <alignment horizontal="right" vertical="center" indent="2"/>
    </xf>
    <xf numFmtId="0" fontId="12" fillId="0" borderId="0" xfId="0" applyFont="1" applyAlignment="1">
      <alignment vertical="center"/>
    </xf>
    <xf numFmtId="0" fontId="10" fillId="0" borderId="0" xfId="0" applyFont="1" applyAlignment="1">
      <alignment horizontal="left" vertical="top"/>
    </xf>
    <xf numFmtId="38" fontId="9" fillId="0" borderId="5" xfId="0" applyNumberFormat="1" applyFont="1" applyBorder="1" applyAlignment="1">
      <alignment horizontal="center" vertical="center"/>
    </xf>
    <xf numFmtId="38" fontId="5" fillId="0" borderId="22" xfId="1" applyFont="1" applyBorder="1" applyAlignment="1">
      <alignment horizontal="center" vertical="center" wrapText="1"/>
    </xf>
    <xf numFmtId="38" fontId="5" fillId="0" borderId="23" xfId="1" applyFont="1" applyBorder="1" applyAlignment="1">
      <alignment horizontal="center" vertical="center"/>
    </xf>
    <xf numFmtId="0" fontId="5" fillId="0" borderId="0" xfId="0" applyFont="1" applyAlignment="1">
      <alignment vertical="top" wrapText="1"/>
    </xf>
    <xf numFmtId="0" fontId="5" fillId="0" borderId="0" xfId="0" applyFont="1" applyAlignment="1">
      <alignment vertical="center" wrapText="1"/>
    </xf>
    <xf numFmtId="0" fontId="0" fillId="0" borderId="31" xfId="0" applyFont="1" applyBorder="1" applyAlignment="1">
      <alignment horizontal="center" vertical="center"/>
    </xf>
    <xf numFmtId="0" fontId="0" fillId="0" borderId="19" xfId="0" applyFont="1" applyBorder="1" applyAlignment="1">
      <alignment horizontal="center" vertical="center"/>
    </xf>
    <xf numFmtId="0" fontId="0" fillId="0" borderId="8" xfId="0" applyFont="1" applyBorder="1" applyAlignment="1">
      <alignment horizontal="center" vertical="center"/>
    </xf>
    <xf numFmtId="0" fontId="0" fillId="0" borderId="16" xfId="0" applyFont="1" applyBorder="1" applyAlignment="1">
      <alignment horizontal="center" vertical="center"/>
    </xf>
    <xf numFmtId="38" fontId="0" fillId="2" borderId="17" xfId="1" applyFont="1" applyFill="1" applyBorder="1" applyAlignment="1">
      <alignment horizontal="center" vertical="center"/>
    </xf>
    <xf numFmtId="38" fontId="0" fillId="2" borderId="18" xfId="1" applyFont="1" applyFill="1" applyBorder="1" applyAlignment="1">
      <alignment horizontal="center" vertical="center"/>
    </xf>
    <xf numFmtId="38" fontId="0" fillId="3" borderId="26" xfId="1" applyFont="1" applyFill="1" applyBorder="1" applyAlignment="1">
      <alignment horizontal="center" vertical="center"/>
    </xf>
    <xf numFmtId="38" fontId="0" fillId="3" borderId="6" xfId="1" applyFont="1" applyFill="1" applyBorder="1" applyAlignment="1">
      <alignment horizontal="center" vertical="center"/>
    </xf>
    <xf numFmtId="178" fontId="0" fillId="2" borderId="25" xfId="1" applyNumberFormat="1" applyFont="1" applyFill="1" applyBorder="1" applyAlignment="1">
      <alignment horizontal="right" vertical="center"/>
    </xf>
    <xf numFmtId="178" fontId="0" fillId="2" borderId="2" xfId="1" applyNumberFormat="1" applyFont="1" applyFill="1" applyBorder="1" applyAlignment="1">
      <alignment horizontal="right" vertical="center"/>
    </xf>
    <xf numFmtId="40" fontId="2" fillId="0" borderId="26" xfId="1" applyNumberFormat="1" applyFont="1" applyBorder="1" applyAlignment="1">
      <alignment vertical="center"/>
    </xf>
    <xf numFmtId="40" fontId="2" fillId="0" borderId="6" xfId="1" applyNumberFormat="1" applyFont="1" applyBorder="1" applyAlignment="1">
      <alignment vertical="center"/>
    </xf>
    <xf numFmtId="176" fontId="0" fillId="2" borderId="17" xfId="0" applyNumberFormat="1" applyFont="1" applyFill="1" applyBorder="1" applyAlignment="1">
      <alignment vertical="center" wrapText="1" shrinkToFit="1"/>
    </xf>
    <xf numFmtId="176" fontId="0" fillId="2" borderId="18" xfId="0" applyNumberFormat="1" applyFont="1" applyFill="1" applyBorder="1" applyAlignment="1">
      <alignment vertical="center" wrapText="1" shrinkToFit="1"/>
    </xf>
    <xf numFmtId="38" fontId="0" fillId="2" borderId="26" xfId="1" applyFont="1" applyFill="1" applyBorder="1" applyAlignment="1">
      <alignment horizontal="right" vertical="center"/>
    </xf>
    <xf numFmtId="38" fontId="0" fillId="2" borderId="6" xfId="1" applyFont="1" applyFill="1" applyBorder="1" applyAlignment="1">
      <alignment horizontal="right" vertical="center"/>
    </xf>
    <xf numFmtId="38" fontId="0" fillId="2" borderId="32" xfId="1" applyFont="1" applyFill="1" applyBorder="1" applyAlignment="1">
      <alignment horizontal="center" vertical="center"/>
    </xf>
    <xf numFmtId="38" fontId="0" fillId="2" borderId="15" xfId="1" applyFont="1" applyFill="1" applyBorder="1" applyAlignment="1">
      <alignment horizontal="center" vertical="center"/>
    </xf>
    <xf numFmtId="38" fontId="0" fillId="0" borderId="36" xfId="1" applyFont="1" applyBorder="1" applyAlignment="1">
      <alignment horizontal="right" vertical="center"/>
    </xf>
    <xf numFmtId="38" fontId="0" fillId="0" borderId="37" xfId="1" applyFont="1" applyBorder="1" applyAlignment="1">
      <alignment horizontal="right" vertical="center"/>
    </xf>
    <xf numFmtId="0" fontId="0" fillId="0" borderId="17" xfId="0" applyFont="1" applyBorder="1" applyAlignment="1">
      <alignment horizontal="center" vertical="center"/>
    </xf>
    <xf numFmtId="0" fontId="0" fillId="0" borderId="18" xfId="0" applyFont="1" applyBorder="1" applyAlignment="1">
      <alignment horizontal="center" vertical="center"/>
    </xf>
    <xf numFmtId="0" fontId="5" fillId="0" borderId="19" xfId="0" applyFont="1" applyBorder="1" applyAlignment="1">
      <alignment horizontal="center" vertical="center"/>
    </xf>
    <xf numFmtId="0" fontId="5" fillId="0" borderId="16" xfId="0" applyFont="1" applyBorder="1" applyAlignment="1">
      <alignment horizontal="center" vertical="center"/>
    </xf>
    <xf numFmtId="0" fontId="5" fillId="0" borderId="4" xfId="0" applyFont="1" applyBorder="1" applyAlignment="1">
      <alignment horizontal="center" vertical="center"/>
    </xf>
    <xf numFmtId="0" fontId="5" fillId="0" borderId="10" xfId="0" applyFont="1" applyBorder="1" applyAlignment="1">
      <alignment horizontal="center" vertical="center"/>
    </xf>
    <xf numFmtId="0" fontId="5" fillId="0" borderId="21" xfId="0" applyFont="1" applyBorder="1" applyAlignment="1">
      <alignment horizontal="center" vertical="center"/>
    </xf>
    <xf numFmtId="0" fontId="5" fillId="0" borderId="11" xfId="0" applyFont="1" applyBorder="1" applyAlignment="1">
      <alignment horizontal="center" vertical="center"/>
    </xf>
    <xf numFmtId="40" fontId="0" fillId="0" borderId="27" xfId="1" applyNumberFormat="1" applyFont="1" applyBorder="1" applyAlignment="1">
      <alignment vertical="center"/>
    </xf>
    <xf numFmtId="40" fontId="0" fillId="0" borderId="3" xfId="1" applyNumberFormat="1" applyFont="1" applyBorder="1" applyAlignment="1">
      <alignment vertical="center"/>
    </xf>
    <xf numFmtId="0" fontId="12" fillId="0" borderId="5" xfId="0" applyFont="1" applyBorder="1" applyAlignment="1">
      <alignment horizontal="center" vertical="center"/>
    </xf>
    <xf numFmtId="0" fontId="7" fillId="0" borderId="5" xfId="0" applyFont="1" applyBorder="1" applyAlignment="1">
      <alignment horizontal="left" vertical="center" indent="2" shrinkToFit="1"/>
    </xf>
    <xf numFmtId="40" fontId="9" fillId="0" borderId="5" xfId="1" applyNumberFormat="1" applyFont="1" applyBorder="1" applyAlignment="1">
      <alignment horizontal="center" vertical="center"/>
    </xf>
    <xf numFmtId="38" fontId="0" fillId="0" borderId="5" xfId="1" applyFont="1" applyBorder="1" applyAlignment="1">
      <alignment horizontal="center" vertical="center"/>
    </xf>
    <xf numFmtId="38" fontId="0" fillId="0" borderId="5" xfId="1" applyFont="1" applyBorder="1" applyAlignment="1">
      <alignment vertical="center" shrinkToFit="1"/>
    </xf>
    <xf numFmtId="38" fontId="5" fillId="0" borderId="13" xfId="1" applyFont="1" applyBorder="1" applyAlignment="1">
      <alignment horizontal="center" vertical="center" wrapText="1"/>
    </xf>
    <xf numFmtId="38" fontId="5" fillId="0" borderId="1" xfId="1" applyFont="1" applyBorder="1" applyAlignment="1">
      <alignment horizontal="center" vertical="center" wrapText="1"/>
    </xf>
    <xf numFmtId="40" fontId="0" fillId="0" borderId="27" xfId="1" applyNumberFormat="1" applyFont="1" applyBorder="1" applyAlignment="1">
      <alignment horizontal="right" vertical="center"/>
    </xf>
    <xf numFmtId="40" fontId="0" fillId="0" borderId="3" xfId="1" applyNumberFormat="1" applyFont="1" applyBorder="1" applyAlignment="1">
      <alignment horizontal="right" vertical="center"/>
    </xf>
    <xf numFmtId="38" fontId="5" fillId="0" borderId="9" xfId="1" applyFont="1" applyBorder="1" applyAlignment="1">
      <alignment horizontal="center" vertical="center"/>
    </xf>
    <xf numFmtId="38" fontId="5" fillId="0" borderId="12" xfId="1" applyFont="1" applyBorder="1" applyAlignment="1">
      <alignment horizontal="center" vertical="center"/>
    </xf>
    <xf numFmtId="38" fontId="5" fillId="0" borderId="13" xfId="1" applyFont="1" applyBorder="1" applyAlignment="1">
      <alignment horizontal="center" vertical="center"/>
    </xf>
    <xf numFmtId="178" fontId="0" fillId="2" borderId="25" xfId="1" applyNumberFormat="1" applyFont="1" applyFill="1" applyBorder="1" applyAlignment="1">
      <alignment vertical="center"/>
    </xf>
    <xf numFmtId="178" fontId="0" fillId="2" borderId="2" xfId="1" applyNumberFormat="1" applyFont="1" applyFill="1" applyBorder="1" applyAlignment="1">
      <alignment vertical="center"/>
    </xf>
    <xf numFmtId="40" fontId="0" fillId="0" borderId="32" xfId="1" applyNumberFormat="1" applyFont="1" applyBorder="1" applyAlignment="1">
      <alignment horizontal="center" vertical="center"/>
    </xf>
    <xf numFmtId="40" fontId="0" fillId="0" borderId="15" xfId="1" applyNumberFormat="1" applyFont="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xfId="2" xr:uid="{00000000-0005-0000-0000-000003000000}"/>
  </cellStyles>
  <dxfs count="0"/>
  <tableStyles count="0" defaultTableStyle="TableStyleMedium9" defaultPivotStyle="PivotStyleLight16"/>
  <colors>
    <mruColors>
      <color rgb="FF99FFCC"/>
      <color rgb="FF66FFFF"/>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39"/>
  <sheetViews>
    <sheetView tabSelected="1" zoomScaleNormal="100" zoomScaleSheetLayoutView="100" workbookViewId="0">
      <selection activeCell="O8" sqref="O8"/>
    </sheetView>
  </sheetViews>
  <sheetFormatPr defaultRowHeight="13.5" x14ac:dyDescent="0.15"/>
  <cols>
    <col min="1" max="1" width="4.5" style="19" bestFit="1" customWidth="1"/>
    <col min="2" max="2" width="22.5" style="19" customWidth="1"/>
    <col min="3" max="3" width="8" style="19" bestFit="1" customWidth="1"/>
    <col min="4" max="4" width="12.75" style="19" customWidth="1"/>
    <col min="5" max="5" width="7.875" style="19" customWidth="1"/>
    <col min="6" max="6" width="5.875" style="19" customWidth="1"/>
    <col min="7" max="7" width="12.5" style="19" bestFit="1" customWidth="1"/>
    <col min="8" max="8" width="10" style="19" customWidth="1"/>
    <col min="9" max="9" width="12.5" style="19" customWidth="1"/>
    <col min="10" max="10" width="10.75" style="19" customWidth="1"/>
    <col min="11" max="11" width="14" style="19" bestFit="1" customWidth="1"/>
    <col min="12" max="12" width="14" style="19" customWidth="1"/>
    <col min="13" max="13" width="12.875" style="19" customWidth="1"/>
    <col min="14" max="14" width="9" style="19"/>
    <col min="15" max="15" width="9.25" style="19" bestFit="1" customWidth="1"/>
    <col min="16" max="16384" width="9" style="19"/>
  </cols>
  <sheetData>
    <row r="1" spans="1:16" x14ac:dyDescent="0.15">
      <c r="C1" s="6"/>
      <c r="D1" s="6"/>
      <c r="E1" s="6"/>
      <c r="F1" s="6"/>
      <c r="G1" s="7"/>
      <c r="H1" s="7"/>
      <c r="I1" s="8"/>
      <c r="J1" s="8"/>
      <c r="K1" s="8"/>
      <c r="L1" s="8"/>
      <c r="M1" s="8" t="s">
        <v>37</v>
      </c>
    </row>
    <row r="2" spans="1:16" ht="17.25" x14ac:dyDescent="0.15">
      <c r="A2" s="14" t="s">
        <v>10</v>
      </c>
      <c r="B2" s="20"/>
      <c r="C2" s="12"/>
      <c r="D2" s="13"/>
      <c r="E2" s="13"/>
      <c r="F2" s="13"/>
      <c r="G2" s="13"/>
      <c r="H2" s="13"/>
      <c r="I2" s="13"/>
      <c r="J2" s="13"/>
      <c r="K2" s="12"/>
      <c r="L2" s="12"/>
      <c r="M2" s="12"/>
    </row>
    <row r="3" spans="1:16" ht="14.25" customHeight="1" x14ac:dyDescent="0.15">
      <c r="C3" s="6"/>
      <c r="D3" s="17"/>
      <c r="E3" s="17"/>
      <c r="F3" s="17"/>
      <c r="G3" s="17"/>
      <c r="H3" s="17"/>
      <c r="I3" s="17"/>
      <c r="J3" s="17"/>
      <c r="K3" s="8"/>
      <c r="L3" s="8"/>
      <c r="M3" s="8"/>
    </row>
    <row r="4" spans="1:16" ht="30" customHeight="1" x14ac:dyDescent="0.15">
      <c r="B4" s="46" t="s">
        <v>39</v>
      </c>
      <c r="C4" s="85" t="s">
        <v>38</v>
      </c>
      <c r="D4" s="85"/>
      <c r="E4" s="85"/>
      <c r="F4" s="85"/>
      <c r="G4" s="85"/>
      <c r="H4" s="85"/>
      <c r="I4" s="85"/>
      <c r="J4" s="85"/>
      <c r="K4" s="8"/>
      <c r="L4" s="9"/>
      <c r="M4" s="8"/>
      <c r="N4" s="8"/>
    </row>
    <row r="5" spans="1:16" ht="15" customHeight="1" thickBot="1" x14ac:dyDescent="0.2">
      <c r="C5" s="6"/>
      <c r="D5" s="6"/>
      <c r="E5" s="6"/>
      <c r="F5" s="6"/>
      <c r="G5" s="7"/>
      <c r="H5" s="7"/>
      <c r="I5" s="8"/>
      <c r="J5" s="8"/>
      <c r="K5" s="8"/>
      <c r="L5" s="8"/>
      <c r="M5" s="6" t="s">
        <v>1</v>
      </c>
    </row>
    <row r="6" spans="1:16" ht="30" customHeight="1" x14ac:dyDescent="0.15">
      <c r="A6" s="74" t="s">
        <v>3</v>
      </c>
      <c r="B6" s="76" t="s">
        <v>2</v>
      </c>
      <c r="C6" s="78" t="s">
        <v>11</v>
      </c>
      <c r="D6" s="79"/>
      <c r="E6" s="80"/>
      <c r="F6" s="80"/>
      <c r="G6" s="81"/>
      <c r="H6" s="93" t="s">
        <v>7</v>
      </c>
      <c r="I6" s="94"/>
      <c r="J6" s="94"/>
      <c r="K6" s="95"/>
      <c r="L6" s="50" t="s">
        <v>40</v>
      </c>
      <c r="M6" s="89" t="s">
        <v>14</v>
      </c>
    </row>
    <row r="7" spans="1:16" ht="60" customHeight="1" thickBot="1" x14ac:dyDescent="0.2">
      <c r="A7" s="75"/>
      <c r="B7" s="77"/>
      <c r="C7" s="18" t="s">
        <v>8</v>
      </c>
      <c r="D7" s="1" t="s">
        <v>41</v>
      </c>
      <c r="E7" s="16" t="s">
        <v>6</v>
      </c>
      <c r="F7" s="16" t="s">
        <v>20</v>
      </c>
      <c r="G7" s="15" t="s">
        <v>9</v>
      </c>
      <c r="H7" s="27" t="s">
        <v>19</v>
      </c>
      <c r="I7" s="1" t="s">
        <v>12</v>
      </c>
      <c r="J7" s="1" t="s">
        <v>42</v>
      </c>
      <c r="K7" s="28" t="s">
        <v>13</v>
      </c>
      <c r="L7" s="51"/>
      <c r="M7" s="90"/>
    </row>
    <row r="8" spans="1:16" ht="24.95" customHeight="1" x14ac:dyDescent="0.15">
      <c r="A8" s="58">
        <v>1</v>
      </c>
      <c r="B8" s="66" t="s">
        <v>15</v>
      </c>
      <c r="C8" s="62">
        <v>263</v>
      </c>
      <c r="D8" s="64">
        <v>0</v>
      </c>
      <c r="E8" s="68">
        <v>100</v>
      </c>
      <c r="F8" s="60" t="s">
        <v>21</v>
      </c>
      <c r="G8" s="91">
        <f>IF(D8="","",TRUNC(C8*D8*12*IF(F8="無",100,185-E8)/100,2))</f>
        <v>0</v>
      </c>
      <c r="H8" s="41" t="s">
        <v>17</v>
      </c>
      <c r="I8" s="29">
        <v>581474</v>
      </c>
      <c r="J8" s="30">
        <v>0</v>
      </c>
      <c r="K8" s="31">
        <f>IF(J8="","",I8*J8)</f>
        <v>0</v>
      </c>
      <c r="L8" s="32"/>
      <c r="M8" s="72">
        <f>IF(OR(G8="",K8="",K9=""),"",ROUNDDOWN(G8+SUM(K8:L9),0))</f>
        <v>0</v>
      </c>
      <c r="O8" s="21"/>
      <c r="P8" s="21"/>
    </row>
    <row r="9" spans="1:16" ht="24.95" customHeight="1" thickBot="1" x14ac:dyDescent="0.2">
      <c r="A9" s="59"/>
      <c r="B9" s="67"/>
      <c r="C9" s="63"/>
      <c r="D9" s="65"/>
      <c r="E9" s="69"/>
      <c r="F9" s="61"/>
      <c r="G9" s="92"/>
      <c r="H9" s="42" t="s">
        <v>18</v>
      </c>
      <c r="I9" s="33">
        <v>164512</v>
      </c>
      <c r="J9" s="34">
        <v>0</v>
      </c>
      <c r="K9" s="35">
        <f t="shared" ref="K9:K11" si="0">IF(J9="","",I9*J9)</f>
        <v>0</v>
      </c>
      <c r="L9" s="36"/>
      <c r="M9" s="73"/>
      <c r="O9" s="21"/>
      <c r="P9" s="21"/>
    </row>
    <row r="10" spans="1:16" ht="24.95" customHeight="1" x14ac:dyDescent="0.15">
      <c r="A10" s="58">
        <v>2</v>
      </c>
      <c r="B10" s="66" t="s">
        <v>16</v>
      </c>
      <c r="C10" s="62">
        <v>200</v>
      </c>
      <c r="D10" s="64">
        <v>0</v>
      </c>
      <c r="E10" s="68">
        <v>100</v>
      </c>
      <c r="F10" s="60" t="s">
        <v>21</v>
      </c>
      <c r="G10" s="91">
        <f>IF(D10="","",TRUNC(C10*D10*12*IF(F10="無",100,185-E10)/100,2))</f>
        <v>0</v>
      </c>
      <c r="H10" s="41" t="s">
        <v>17</v>
      </c>
      <c r="I10" s="29">
        <v>442732</v>
      </c>
      <c r="J10" s="30">
        <v>0</v>
      </c>
      <c r="K10" s="31">
        <f t="shared" si="0"/>
        <v>0</v>
      </c>
      <c r="L10" s="32"/>
      <c r="M10" s="72">
        <f>IF(OR(G10="",K10="",K11=""),"",ROUNDDOWN(G10+SUM(K10:L11),0))</f>
        <v>0</v>
      </c>
      <c r="O10" s="21"/>
      <c r="P10" s="21"/>
    </row>
    <row r="11" spans="1:16" ht="24.95" customHeight="1" thickBot="1" x14ac:dyDescent="0.2">
      <c r="A11" s="59"/>
      <c r="B11" s="67"/>
      <c r="C11" s="63"/>
      <c r="D11" s="65"/>
      <c r="E11" s="69"/>
      <c r="F11" s="61"/>
      <c r="G11" s="92"/>
      <c r="H11" s="42" t="s">
        <v>18</v>
      </c>
      <c r="I11" s="33">
        <v>149344</v>
      </c>
      <c r="J11" s="34">
        <v>0</v>
      </c>
      <c r="K11" s="35">
        <f t="shared" si="0"/>
        <v>0</v>
      </c>
      <c r="L11" s="36"/>
      <c r="M11" s="73"/>
      <c r="O11" s="21"/>
      <c r="P11" s="21"/>
    </row>
    <row r="12" spans="1:16" ht="24.95" customHeight="1" x14ac:dyDescent="0.15">
      <c r="A12" s="54" t="s">
        <v>0</v>
      </c>
      <c r="B12" s="55"/>
      <c r="C12" s="96">
        <f>SUM(C8:C11)</f>
        <v>463</v>
      </c>
      <c r="D12" s="98"/>
      <c r="E12" s="70"/>
      <c r="F12" s="60"/>
      <c r="G12" s="82">
        <f>IF(OR(D8="",D10=""),"",G8+G10)</f>
        <v>0</v>
      </c>
      <c r="H12" s="41" t="s">
        <v>17</v>
      </c>
      <c r="I12" s="29">
        <f>I8+I10</f>
        <v>1024206</v>
      </c>
      <c r="J12" s="38"/>
      <c r="K12" s="31">
        <f>IF(OR(K8="",K10=""),"",K8+K10)</f>
        <v>0</v>
      </c>
      <c r="L12" s="39"/>
      <c r="M12" s="72">
        <f>IF(OR(M8="",M10=""),"",SUM(M8:M11))</f>
        <v>0</v>
      </c>
      <c r="O12" s="21"/>
      <c r="P12" s="21"/>
    </row>
    <row r="13" spans="1:16" ht="24.95" customHeight="1" thickBot="1" x14ac:dyDescent="0.2">
      <c r="A13" s="56"/>
      <c r="B13" s="57"/>
      <c r="C13" s="97"/>
      <c r="D13" s="99"/>
      <c r="E13" s="71"/>
      <c r="F13" s="61"/>
      <c r="G13" s="83"/>
      <c r="H13" s="42" t="s">
        <v>18</v>
      </c>
      <c r="I13" s="33">
        <f>I9+I11</f>
        <v>313856</v>
      </c>
      <c r="J13" s="40"/>
      <c r="K13" s="35">
        <f>IF(OR(K9="",K11=""),"",K9+K11)</f>
        <v>0</v>
      </c>
      <c r="L13" s="25"/>
      <c r="M13" s="73"/>
    </row>
    <row r="14" spans="1:16" ht="24.95" customHeight="1" x14ac:dyDescent="0.15">
      <c r="C14" s="37"/>
      <c r="D14" s="6"/>
      <c r="E14" s="6"/>
      <c r="F14" s="6"/>
      <c r="G14" s="7"/>
      <c r="H14" s="7"/>
      <c r="I14" s="8"/>
      <c r="J14" s="8"/>
      <c r="K14" s="8"/>
      <c r="L14" s="8"/>
      <c r="M14" s="8"/>
    </row>
    <row r="15" spans="1:16" ht="27.75" customHeight="1" x14ac:dyDescent="0.15">
      <c r="A15" s="44" t="s">
        <v>22</v>
      </c>
      <c r="B15" s="52" t="s">
        <v>23</v>
      </c>
      <c r="C15" s="52"/>
      <c r="D15" s="52"/>
      <c r="E15" s="52"/>
      <c r="F15" s="52"/>
      <c r="G15" s="52"/>
      <c r="H15" s="52"/>
      <c r="I15" s="52"/>
      <c r="J15" s="52"/>
      <c r="K15" s="52"/>
      <c r="L15" s="52"/>
      <c r="M15" s="52"/>
    </row>
    <row r="16" spans="1:16" ht="27.75" customHeight="1" x14ac:dyDescent="0.15">
      <c r="A16" s="44" t="s">
        <v>24</v>
      </c>
      <c r="B16" s="52" t="s">
        <v>25</v>
      </c>
      <c r="C16" s="52"/>
      <c r="D16" s="52"/>
      <c r="E16" s="52"/>
      <c r="F16" s="52"/>
      <c r="G16" s="52"/>
      <c r="H16" s="52"/>
      <c r="I16" s="52"/>
      <c r="J16" s="52"/>
      <c r="K16" s="52"/>
      <c r="L16" s="52"/>
      <c r="M16" s="52"/>
      <c r="N16" s="43"/>
    </row>
    <row r="17" spans="1:14" ht="27.75" customHeight="1" x14ac:dyDescent="0.15">
      <c r="A17" s="44" t="s">
        <v>26</v>
      </c>
      <c r="B17" s="53" t="s">
        <v>27</v>
      </c>
      <c r="C17" s="53"/>
      <c r="D17" s="53"/>
      <c r="E17" s="53"/>
      <c r="F17" s="53"/>
      <c r="G17" s="53"/>
      <c r="H17" s="53"/>
      <c r="I17" s="53"/>
      <c r="J17" s="53"/>
      <c r="K17" s="53"/>
      <c r="L17" s="53"/>
      <c r="M17" s="53"/>
      <c r="N17" s="43"/>
    </row>
    <row r="18" spans="1:14" ht="27.75" customHeight="1" x14ac:dyDescent="0.15">
      <c r="A18" s="45" t="s">
        <v>29</v>
      </c>
      <c r="B18" s="53" t="s">
        <v>28</v>
      </c>
      <c r="C18" s="53"/>
      <c r="D18" s="53"/>
      <c r="E18" s="53"/>
      <c r="F18" s="53"/>
      <c r="G18" s="53"/>
      <c r="H18" s="53"/>
      <c r="I18" s="53"/>
      <c r="J18" s="53"/>
      <c r="K18" s="53"/>
      <c r="L18" s="53"/>
      <c r="M18" s="53"/>
      <c r="N18" s="24"/>
    </row>
    <row r="19" spans="1:14" ht="27.75" customHeight="1" x14ac:dyDescent="0.15">
      <c r="A19" s="45" t="s">
        <v>30</v>
      </c>
      <c r="B19" s="53" t="s">
        <v>33</v>
      </c>
      <c r="C19" s="53"/>
      <c r="D19" s="53"/>
      <c r="E19" s="53"/>
      <c r="F19" s="53"/>
      <c r="G19" s="53"/>
      <c r="H19" s="53"/>
      <c r="I19" s="53"/>
      <c r="J19" s="53"/>
      <c r="K19" s="53"/>
      <c r="L19" s="53"/>
      <c r="M19" s="53"/>
      <c r="N19" s="24"/>
    </row>
    <row r="20" spans="1:14" ht="24" customHeight="1" x14ac:dyDescent="0.15">
      <c r="A20" s="45" t="s">
        <v>32</v>
      </c>
      <c r="B20" s="19" t="s">
        <v>31</v>
      </c>
      <c r="H20" s="26"/>
      <c r="J20" s="22"/>
    </row>
    <row r="21" spans="1:14" ht="24" customHeight="1" x14ac:dyDescent="0.15">
      <c r="C21" s="22"/>
      <c r="E21" s="84" t="s">
        <v>34</v>
      </c>
      <c r="F21" s="84"/>
      <c r="G21" s="84"/>
      <c r="H21" s="84"/>
      <c r="I21" s="49">
        <f>M12</f>
        <v>0</v>
      </c>
      <c r="J21" s="49"/>
      <c r="K21" s="49"/>
      <c r="L21" s="19" t="s">
        <v>5</v>
      </c>
    </row>
    <row r="22" spans="1:14" ht="24" customHeight="1" x14ac:dyDescent="0.15">
      <c r="C22" s="22"/>
      <c r="D22" s="10"/>
      <c r="E22" s="47"/>
      <c r="F22" s="47"/>
      <c r="G22" s="47"/>
      <c r="H22" s="47"/>
      <c r="I22" s="10"/>
    </row>
    <row r="23" spans="1:14" ht="24" customHeight="1" x14ac:dyDescent="0.15">
      <c r="C23" s="22"/>
      <c r="E23" s="84" t="s">
        <v>35</v>
      </c>
      <c r="F23" s="84"/>
      <c r="G23" s="84"/>
      <c r="H23" s="84"/>
      <c r="I23" s="86">
        <f>IF(I21="","",ROUNDUP(I21*100/110,2))</f>
        <v>0</v>
      </c>
      <c r="J23" s="86"/>
      <c r="K23" s="86"/>
      <c r="L23" s="19" t="s">
        <v>5</v>
      </c>
    </row>
    <row r="24" spans="1:14" ht="24" customHeight="1" x14ac:dyDescent="0.15">
      <c r="C24" s="22"/>
      <c r="F24" s="48" t="s">
        <v>36</v>
      </c>
      <c r="I24" s="22"/>
    </row>
    <row r="25" spans="1:14" ht="26.25" customHeight="1" x14ac:dyDescent="0.15">
      <c r="B25" s="11"/>
      <c r="I25" s="87" t="s">
        <v>4</v>
      </c>
      <c r="J25" s="87"/>
      <c r="K25" s="88"/>
      <c r="L25" s="88"/>
      <c r="M25" s="88"/>
    </row>
    <row r="26" spans="1:14" ht="26.25" customHeight="1" x14ac:dyDescent="0.15">
      <c r="B26" s="11"/>
    </row>
    <row r="27" spans="1:14" ht="26.25" customHeight="1" x14ac:dyDescent="0.15">
      <c r="B27" s="11"/>
    </row>
    <row r="28" spans="1:14" ht="26.25" customHeight="1" x14ac:dyDescent="0.15">
      <c r="B28" s="11"/>
    </row>
    <row r="29" spans="1:14" ht="26.25" customHeight="1" x14ac:dyDescent="0.15"/>
    <row r="30" spans="1:14" ht="26.25" customHeight="1" x14ac:dyDescent="0.15">
      <c r="C30" s="2"/>
      <c r="D30" s="2"/>
      <c r="E30" s="2"/>
      <c r="F30" s="2"/>
      <c r="G30" s="3"/>
      <c r="H30" s="3"/>
      <c r="I30" s="23"/>
    </row>
    <row r="31" spans="1:14" ht="26.25" customHeight="1" x14ac:dyDescent="0.15">
      <c r="C31" s="2"/>
      <c r="D31" s="2"/>
      <c r="E31" s="2"/>
      <c r="F31" s="2"/>
      <c r="G31" s="4"/>
      <c r="H31" s="4"/>
      <c r="I31" s="23"/>
    </row>
    <row r="32" spans="1:14" ht="26.25" customHeight="1" x14ac:dyDescent="0.15">
      <c r="C32" s="2"/>
      <c r="D32" s="2"/>
      <c r="E32" s="2"/>
      <c r="F32" s="2"/>
      <c r="G32" s="5"/>
      <c r="H32" s="5"/>
      <c r="I32" s="23"/>
    </row>
    <row r="33" spans="3:9" ht="26.25" customHeight="1" x14ac:dyDescent="0.15">
      <c r="C33" s="2"/>
      <c r="D33" s="2"/>
      <c r="E33" s="2"/>
      <c r="F33" s="2"/>
      <c r="G33" s="5"/>
      <c r="H33" s="5"/>
      <c r="I33" s="23"/>
    </row>
    <row r="34" spans="3:9" ht="26.25" customHeight="1" x14ac:dyDescent="0.15"/>
    <row r="35" spans="3:9" ht="26.25" customHeight="1" x14ac:dyDescent="0.15"/>
    <row r="36" spans="3:9" ht="26.25" customHeight="1" x14ac:dyDescent="0.15"/>
    <row r="37" spans="3:9" ht="26.25" customHeight="1" x14ac:dyDescent="0.15"/>
    <row r="38" spans="3:9" ht="26.25" customHeight="1" x14ac:dyDescent="0.15"/>
    <row r="39" spans="3:9" ht="26.25" customHeight="1" x14ac:dyDescent="0.15"/>
  </sheetData>
  <mergeCells count="41">
    <mergeCell ref="E21:H21"/>
    <mergeCell ref="E23:H23"/>
    <mergeCell ref="C4:J4"/>
    <mergeCell ref="I23:K23"/>
    <mergeCell ref="I25:J25"/>
    <mergeCell ref="K25:M25"/>
    <mergeCell ref="M6:M7"/>
    <mergeCell ref="D8:D9"/>
    <mergeCell ref="E8:E9"/>
    <mergeCell ref="G8:G9"/>
    <mergeCell ref="G10:G11"/>
    <mergeCell ref="H6:K6"/>
    <mergeCell ref="C12:C13"/>
    <mergeCell ref="D12:D13"/>
    <mergeCell ref="M8:M9"/>
    <mergeCell ref="M10:M11"/>
    <mergeCell ref="B15:M15"/>
    <mergeCell ref="A6:A7"/>
    <mergeCell ref="B6:B7"/>
    <mergeCell ref="C6:G6"/>
    <mergeCell ref="A8:A9"/>
    <mergeCell ref="B8:B9"/>
    <mergeCell ref="C8:C9"/>
    <mergeCell ref="F8:F9"/>
    <mergeCell ref="G12:G13"/>
    <mergeCell ref="I21:K21"/>
    <mergeCell ref="L6:L7"/>
    <mergeCell ref="B16:M16"/>
    <mergeCell ref="B17:M17"/>
    <mergeCell ref="B18:M18"/>
    <mergeCell ref="B19:M19"/>
    <mergeCell ref="A12:B13"/>
    <mergeCell ref="A10:A11"/>
    <mergeCell ref="F10:F11"/>
    <mergeCell ref="F12:F13"/>
    <mergeCell ref="C10:C11"/>
    <mergeCell ref="D10:D11"/>
    <mergeCell ref="B10:B11"/>
    <mergeCell ref="E10:E11"/>
    <mergeCell ref="E12:E13"/>
    <mergeCell ref="M12:M13"/>
  </mergeCells>
  <phoneticPr fontId="3"/>
  <dataValidations count="1">
    <dataValidation type="list" allowBlank="1" showInputMessage="1" showErrorMessage="1" sqref="F8:F11" xr:uid="{00000000-0002-0000-0000-000000000000}">
      <formula1>"有,無"</formula1>
    </dataValidation>
  </dataValidations>
  <printOptions horizontalCentered="1" verticalCentered="1"/>
  <pageMargins left="0.70866141732283472" right="0.70866141732283472" top="0.35433070866141736" bottom="0.35433070866141736" header="0.31496062992125984" footer="0.31496062992125984"/>
  <pageSetup paperSize="9" scale="90"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契約単価積算内訳書</vt:lpstr>
      <vt:lpstr>契約単価積算内訳書!Print_Area</vt:lpstr>
      <vt:lpstr>契約単価積算内訳書!Print_Titles</vt:lpstr>
    </vt:vector>
  </TitlesOfParts>
  <Company>札幌市役所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庁舎管理担当</dc:creator>
  <cp:lastModifiedBy>松浦　憲之</cp:lastModifiedBy>
  <cp:lastPrinted>2019-01-25T07:40:47Z</cp:lastPrinted>
  <dcterms:created xsi:type="dcterms:W3CDTF">2001-06-14T01:58:07Z</dcterms:created>
  <dcterms:modified xsi:type="dcterms:W3CDTF">2025-08-20T07:22:23Z</dcterms:modified>
</cp:coreProperties>
</file>